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60" windowWidth="9720" windowHeight="6630" activeTab="0"/>
  </bookViews>
  <sheets>
    <sheet name="Estate Planning Cash Analysi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IncomeDuration">'Estate Planning Cash Analysis'!$D$23</definedName>
    <definedName name="IncomeShortfall">'Estate Planning Cash Analysis'!$F$19</definedName>
    <definedName name="InflationRate">'Estate Planning Cash Analysis'!$D$22</definedName>
    <definedName name="InvestmentRate">'Estate Planning Cash Analysis'!$D$21</definedName>
    <definedName name="_xlnm.Print_Area" localSheetId="0">'Estate Planning Cash Analysis'!$A$1:$H$43</definedName>
    <definedName name="SecondShortfall">'Estate Planning Cash Analysis'!$H$19</definedName>
  </definedNames>
  <calcPr fullCalcOnLoad="1"/>
</workbook>
</file>

<file path=xl/sharedStrings.xml><?xml version="1.0" encoding="utf-8"?>
<sst xmlns="http://schemas.openxmlformats.org/spreadsheetml/2006/main" count="36" uniqueCount="35">
  <si>
    <t>Estate Capital Needs Analysis</t>
  </si>
  <si>
    <t>Liabilities and Cash Needs</t>
  </si>
  <si>
    <t>Mortgages</t>
  </si>
  <si>
    <t>Loans and other debts</t>
  </si>
  <si>
    <t>Final Expenses</t>
  </si>
  <si>
    <t>Total liabilities and cash needs</t>
  </si>
  <si>
    <t>Continuing Income needs</t>
  </si>
  <si>
    <t>Current Combined Income required:</t>
  </si>
  <si>
    <t>Less Survivors Annual Income:</t>
  </si>
  <si>
    <t xml:space="preserve"> </t>
  </si>
  <si>
    <t>Less CPP Survivor Benefits:</t>
  </si>
  <si>
    <t>Annual Income shortage/surplus</t>
  </si>
  <si>
    <t>Assumptions:</t>
  </si>
  <si>
    <t>Cash required to create income:</t>
  </si>
  <si>
    <t>Total Estate Cash Requirements</t>
  </si>
  <si>
    <t>Assets (to be cashed in by the estate)</t>
  </si>
  <si>
    <t>Cash (savings, CSBs, GIC's)</t>
  </si>
  <si>
    <t>Mutual Funds</t>
  </si>
  <si>
    <t>Real Estate</t>
  </si>
  <si>
    <t>Group Life Insurance</t>
  </si>
  <si>
    <t>Mortgage/Debt Life Insurance</t>
  </si>
  <si>
    <t>CPP Death Benefit:</t>
  </si>
  <si>
    <t>Total Assets available:</t>
  </si>
  <si>
    <t>Estate Capital Shortage</t>
  </si>
  <si>
    <t>Business Real Estate</t>
  </si>
  <si>
    <t>Estate Tax</t>
  </si>
  <si>
    <t>Pension Assets</t>
  </si>
  <si>
    <t>Current Personal Insurance</t>
  </si>
  <si>
    <t>Business Liabilities</t>
  </si>
  <si>
    <t>Year</t>
  </si>
  <si>
    <t>Income</t>
  </si>
  <si>
    <t>Number of Years:</t>
  </si>
  <si>
    <t>Capital Investment Rate:</t>
  </si>
  <si>
    <t>Inflation/escalation rate:</t>
  </si>
  <si>
    <t>Death of 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</si>
</sst>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&quot;$&quot;#,##0.0_);[Red]\(&quot;$&quot;#,##0.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12"/>
      <name val="Arial"/>
      <family val="2"/>
    </font>
    <font>
      <sz val="10"/>
      <color indexed="50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6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70" fontId="0" fillId="0" borderId="0" xfId="44" applyFont="1" applyAlignment="1">
      <alignment/>
    </xf>
    <xf numFmtId="170" fontId="0" fillId="0" borderId="0" xfId="44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170" fontId="5" fillId="0" borderId="10" xfId="44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0" fontId="5" fillId="0" borderId="0" xfId="44" applyFont="1" applyBorder="1" applyAlignment="1">
      <alignment/>
    </xf>
    <xf numFmtId="170" fontId="0" fillId="0" borderId="0" xfId="44" applyFont="1" applyBorder="1" applyAlignment="1">
      <alignment/>
    </xf>
    <xf numFmtId="170" fontId="0" fillId="0" borderId="12" xfId="44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70" fontId="1" fillId="0" borderId="14" xfId="44" applyFont="1" applyBorder="1" applyAlignment="1">
      <alignment/>
    </xf>
    <xf numFmtId="170" fontId="1" fillId="0" borderId="15" xfId="44" applyFont="1" applyBorder="1" applyAlignment="1">
      <alignment/>
    </xf>
    <xf numFmtId="0" fontId="1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/>
    </xf>
    <xf numFmtId="167" fontId="12" fillId="0" borderId="18" xfId="44" applyNumberFormat="1" applyFont="1" applyBorder="1" applyAlignment="1">
      <alignment/>
    </xf>
    <xf numFmtId="10" fontId="0" fillId="0" borderId="0" xfId="57" applyNumberFormat="1" applyFont="1" applyFill="1" applyBorder="1" applyAlignment="1">
      <alignment/>
    </xf>
    <xf numFmtId="174" fontId="0" fillId="0" borderId="0" xfId="42" applyNumberFormat="1" applyFont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170" fontId="12" fillId="0" borderId="19" xfId="44" applyFont="1" applyBorder="1" applyAlignment="1">
      <alignment/>
    </xf>
    <xf numFmtId="170" fontId="5" fillId="0" borderId="20" xfId="44" applyFont="1" applyBorder="1" applyAlignment="1">
      <alignment/>
    </xf>
    <xf numFmtId="170" fontId="0" fillId="0" borderId="20" xfId="44" applyFont="1" applyBorder="1" applyAlignment="1">
      <alignment/>
    </xf>
    <xf numFmtId="170" fontId="1" fillId="0" borderId="21" xfId="44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8" fillId="0" borderId="21" xfId="0" applyFont="1" applyBorder="1" applyAlignment="1">
      <alignment/>
    </xf>
    <xf numFmtId="170" fontId="5" fillId="0" borderId="20" xfId="44" applyFont="1" applyFill="1" applyBorder="1" applyAlignment="1">
      <alignment/>
    </xf>
    <xf numFmtId="165" fontId="1" fillId="0" borderId="20" xfId="0" applyNumberFormat="1" applyFont="1" applyBorder="1" applyAlignment="1">
      <alignment/>
    </xf>
    <xf numFmtId="167" fontId="8" fillId="0" borderId="21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22" xfId="0" applyFont="1" applyFill="1" applyBorder="1" applyAlignment="1">
      <alignment horizontal="center"/>
    </xf>
    <xf numFmtId="170" fontId="1" fillId="0" borderId="21" xfId="44" applyFont="1" applyFill="1" applyBorder="1" applyAlignment="1">
      <alignment/>
    </xf>
    <xf numFmtId="0" fontId="15" fillId="0" borderId="22" xfId="0" applyFont="1" applyBorder="1" applyAlignment="1">
      <alignment horizontal="center"/>
    </xf>
    <xf numFmtId="0" fontId="0" fillId="0" borderId="20" xfId="0" applyFill="1" applyBorder="1" applyAlignment="1">
      <alignment/>
    </xf>
    <xf numFmtId="167" fontId="12" fillId="0" borderId="19" xfId="44" applyNumberFormat="1" applyFont="1" applyBorder="1" applyAlignment="1">
      <alignment/>
    </xf>
    <xf numFmtId="170" fontId="0" fillId="0" borderId="10" xfId="44" applyFont="1" applyBorder="1" applyAlignment="1">
      <alignment/>
    </xf>
    <xf numFmtId="170" fontId="0" fillId="0" borderId="0" xfId="44" applyFont="1" applyFill="1" applyBorder="1" applyAlignment="1">
      <alignment/>
    </xf>
    <xf numFmtId="170" fontId="5" fillId="0" borderId="23" xfId="44" applyFont="1" applyFill="1" applyBorder="1" applyAlignment="1">
      <alignment/>
    </xf>
    <xf numFmtId="170" fontId="5" fillId="0" borderId="24" xfId="44" applyFont="1" applyFill="1" applyBorder="1" applyAlignment="1">
      <alignment/>
    </xf>
    <xf numFmtId="170" fontId="5" fillId="0" borderId="23" xfId="44" applyFont="1" applyBorder="1" applyAlignment="1">
      <alignment/>
    </xf>
    <xf numFmtId="170" fontId="5" fillId="0" borderId="24" xfId="44" applyFont="1" applyBorder="1" applyAlignment="1">
      <alignment/>
    </xf>
    <xf numFmtId="170" fontId="5" fillId="0" borderId="25" xfId="44" applyFont="1" applyBorder="1" applyAlignment="1">
      <alignment/>
    </xf>
    <xf numFmtId="170" fontId="0" fillId="0" borderId="25" xfId="44" applyFont="1" applyFill="1" applyBorder="1" applyAlignment="1">
      <alignment/>
    </xf>
    <xf numFmtId="170" fontId="5" fillId="0" borderId="26" xfId="44" applyFont="1" applyBorder="1" applyAlignment="1">
      <alignment/>
    </xf>
    <xf numFmtId="170" fontId="5" fillId="0" borderId="27" xfId="44" applyFont="1" applyBorder="1" applyAlignment="1">
      <alignment/>
    </xf>
    <xf numFmtId="170" fontId="5" fillId="0" borderId="28" xfId="44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170" fontId="0" fillId="0" borderId="28" xfId="44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8" xfId="0" applyFill="1" applyBorder="1" applyAlignment="1">
      <alignment/>
    </xf>
    <xf numFmtId="170" fontId="5" fillId="0" borderId="26" xfId="44" applyFont="1" applyFill="1" applyBorder="1" applyAlignment="1">
      <alignment/>
    </xf>
    <xf numFmtId="170" fontId="5" fillId="0" borderId="27" xfId="44" applyFont="1" applyFill="1" applyBorder="1" applyAlignment="1">
      <alignment/>
    </xf>
    <xf numFmtId="170" fontId="5" fillId="0" borderId="28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5" max="5" width="10.8515625" style="0" customWidth="1"/>
    <col min="6" max="6" width="20.28125" style="0" customWidth="1"/>
    <col min="7" max="7" width="2.7109375" style="0" customWidth="1"/>
    <col min="8" max="8" width="20.28125" style="0" customWidth="1"/>
    <col min="14" max="14" width="10.28125" style="0" bestFit="1" customWidth="1"/>
    <col min="16" max="16" width="10.28125" style="0" bestFit="1" customWidth="1"/>
  </cols>
  <sheetData>
    <row r="1" ht="26.25">
      <c r="C1" s="47"/>
    </row>
    <row r="2" spans="4:8" ht="12.75">
      <c r="D2" s="28"/>
      <c r="H2" s="3"/>
    </row>
    <row r="4" spans="1:5" ht="23.25">
      <c r="A4" s="27" t="s">
        <v>0</v>
      </c>
      <c r="B4" s="6"/>
      <c r="C4" s="6"/>
      <c r="D4" s="6"/>
      <c r="E4" s="6"/>
    </row>
    <row r="5" spans="4:14" ht="13.5" thickBot="1">
      <c r="D5" s="3"/>
      <c r="E5" s="3"/>
      <c r="F5" s="3"/>
      <c r="M5" t="s">
        <v>29</v>
      </c>
      <c r="N5" t="s">
        <v>30</v>
      </c>
    </row>
    <row r="6" spans="1:16" ht="16.5" thickBot="1">
      <c r="A6" s="9" t="s">
        <v>1</v>
      </c>
      <c r="B6" s="7"/>
      <c r="C6" s="7"/>
      <c r="D6" s="3"/>
      <c r="E6" s="3"/>
      <c r="F6" s="49" t="s">
        <v>34</v>
      </c>
      <c r="G6" s="48"/>
      <c r="H6" s="51" t="s">
        <v>34</v>
      </c>
      <c r="M6">
        <v>1</v>
      </c>
      <c r="N6" s="34">
        <f aca="true" t="shared" si="0" ref="N6:N70">IF(M6&gt;IncomeDuration,0,IncomeShortfall*(1+InflationRate)^(M6-1))</f>
        <v>0</v>
      </c>
      <c r="O6">
        <v>1</v>
      </c>
      <c r="P6" s="34">
        <f>IF(O6&gt;IncomeDuration,0,SecondShortfall*(1+InflationRate)^(O6-1))</f>
        <v>0</v>
      </c>
    </row>
    <row r="7" spans="1:16" ht="12.75">
      <c r="A7" s="67"/>
      <c r="B7" s="68" t="s">
        <v>2</v>
      </c>
      <c r="C7" s="68"/>
      <c r="D7" s="76"/>
      <c r="E7" s="77"/>
      <c r="F7" s="81">
        <v>0</v>
      </c>
      <c r="G7" s="10"/>
      <c r="H7" s="58">
        <v>0</v>
      </c>
      <c r="M7">
        <f>M6+1</f>
        <v>2</v>
      </c>
      <c r="N7" s="34">
        <f t="shared" si="0"/>
        <v>0</v>
      </c>
      <c r="O7">
        <f>O6+1</f>
        <v>2</v>
      </c>
      <c r="P7" s="34">
        <f>IF(O7&gt;IncomeDuration,0,SecondShortfall*(1+InflationRate)^(O7-1))</f>
        <v>0</v>
      </c>
    </row>
    <row r="8" spans="1:16" ht="12.75">
      <c r="A8" s="70"/>
      <c r="B8" s="65" t="s">
        <v>3</v>
      </c>
      <c r="C8" s="65"/>
      <c r="D8" s="66"/>
      <c r="E8" s="78"/>
      <c r="F8" s="82">
        <v>0</v>
      </c>
      <c r="G8" s="14"/>
      <c r="H8" s="59">
        <v>0</v>
      </c>
      <c r="M8">
        <f aca="true" t="shared" si="1" ref="M8:M25">M7+1</f>
        <v>3</v>
      </c>
      <c r="N8" s="34">
        <f t="shared" si="0"/>
        <v>0</v>
      </c>
      <c r="O8">
        <f aca="true" t="shared" si="2" ref="O8:O71">O7+1</f>
        <v>3</v>
      </c>
      <c r="P8" s="34">
        <f aca="true" t="shared" si="3" ref="P8:P71">IF(O8&gt;IncomeDuration,0,SecondShortfall*(1+InflationRate)^(O8-1))</f>
        <v>0</v>
      </c>
    </row>
    <row r="9" spans="1:16" ht="12.75">
      <c r="A9" s="70"/>
      <c r="B9" s="65" t="s">
        <v>4</v>
      </c>
      <c r="C9" s="65"/>
      <c r="D9" s="66"/>
      <c r="E9" s="78"/>
      <c r="F9" s="82">
        <v>0</v>
      </c>
      <c r="G9" s="14"/>
      <c r="H9" s="59">
        <v>0</v>
      </c>
      <c r="M9">
        <f t="shared" si="1"/>
        <v>4</v>
      </c>
      <c r="N9" s="34">
        <f t="shared" si="0"/>
        <v>0</v>
      </c>
      <c r="O9">
        <f t="shared" si="2"/>
        <v>4</v>
      </c>
      <c r="P9" s="34">
        <f t="shared" si="3"/>
        <v>0</v>
      </c>
    </row>
    <row r="10" spans="1:16" ht="12.75">
      <c r="A10" s="70"/>
      <c r="B10" s="65" t="s">
        <v>28</v>
      </c>
      <c r="C10" s="65"/>
      <c r="D10" s="66"/>
      <c r="E10" s="78"/>
      <c r="F10" s="82">
        <v>0</v>
      </c>
      <c r="G10" s="14"/>
      <c r="H10" s="59">
        <v>0</v>
      </c>
      <c r="M10">
        <f t="shared" si="1"/>
        <v>5</v>
      </c>
      <c r="N10" s="34">
        <f t="shared" si="0"/>
        <v>0</v>
      </c>
      <c r="O10">
        <f t="shared" si="2"/>
        <v>5</v>
      </c>
      <c r="P10" s="34">
        <f t="shared" si="3"/>
        <v>0</v>
      </c>
    </row>
    <row r="11" spans="1:16" ht="13.5" thickBot="1">
      <c r="A11" s="72"/>
      <c r="B11" s="73" t="s">
        <v>25</v>
      </c>
      <c r="C11" s="73"/>
      <c r="D11" s="79"/>
      <c r="E11" s="80"/>
      <c r="F11" s="83">
        <v>0</v>
      </c>
      <c r="G11" s="14"/>
      <c r="H11" s="60">
        <v>0</v>
      </c>
      <c r="M11">
        <f t="shared" si="1"/>
        <v>6</v>
      </c>
      <c r="N11" s="34">
        <f t="shared" si="0"/>
        <v>0</v>
      </c>
      <c r="O11">
        <f t="shared" si="2"/>
        <v>6</v>
      </c>
      <c r="P11" s="34">
        <f t="shared" si="3"/>
        <v>0</v>
      </c>
    </row>
    <row r="12" spans="1:16" ht="12.75">
      <c r="A12" s="11"/>
      <c r="B12" s="12"/>
      <c r="C12" s="12"/>
      <c r="D12" s="13"/>
      <c r="E12" s="13"/>
      <c r="F12" s="44"/>
      <c r="G12" s="15"/>
      <c r="H12" s="38"/>
      <c r="M12">
        <f t="shared" si="1"/>
        <v>7</v>
      </c>
      <c r="N12" s="34">
        <f t="shared" si="0"/>
        <v>0</v>
      </c>
      <c r="O12">
        <f t="shared" si="2"/>
        <v>7</v>
      </c>
      <c r="P12" s="34">
        <f t="shared" si="3"/>
        <v>0</v>
      </c>
    </row>
    <row r="13" spans="1:16" ht="13.5" thickBot="1">
      <c r="A13" s="17"/>
      <c r="B13" s="18" t="s">
        <v>5</v>
      </c>
      <c r="C13" s="18"/>
      <c r="D13" s="19"/>
      <c r="E13" s="20"/>
      <c r="F13" s="50">
        <f>SUM(F7:F12)</f>
        <v>0</v>
      </c>
      <c r="G13" s="21"/>
      <c r="H13" s="40">
        <f>SUM(H7:H12)</f>
        <v>0</v>
      </c>
      <c r="M13">
        <f t="shared" si="1"/>
        <v>8</v>
      </c>
      <c r="N13" s="34">
        <f t="shared" si="0"/>
        <v>0</v>
      </c>
      <c r="O13">
        <f t="shared" si="2"/>
        <v>8</v>
      </c>
      <c r="P13" s="34">
        <f t="shared" si="3"/>
        <v>0</v>
      </c>
    </row>
    <row r="14" spans="4:16" ht="12.75">
      <c r="D14" s="3"/>
      <c r="E14" s="3"/>
      <c r="F14" s="5"/>
      <c r="G14" s="4"/>
      <c r="H14" s="4"/>
      <c r="M14">
        <f t="shared" si="1"/>
        <v>9</v>
      </c>
      <c r="N14" s="34">
        <f t="shared" si="0"/>
        <v>0</v>
      </c>
      <c r="O14">
        <f t="shared" si="2"/>
        <v>9</v>
      </c>
      <c r="P14" s="34">
        <f t="shared" si="3"/>
        <v>0</v>
      </c>
    </row>
    <row r="15" spans="1:16" ht="16.5" thickBot="1">
      <c r="A15" s="9" t="s">
        <v>6</v>
      </c>
      <c r="B15" s="7"/>
      <c r="C15" s="7"/>
      <c r="D15" s="8"/>
      <c r="E15" s="3"/>
      <c r="F15" s="5"/>
      <c r="G15" s="4"/>
      <c r="H15" s="4"/>
      <c r="M15">
        <f t="shared" si="1"/>
        <v>10</v>
      </c>
      <c r="N15" s="34">
        <f t="shared" si="0"/>
        <v>0</v>
      </c>
      <c r="O15">
        <f t="shared" si="2"/>
        <v>10</v>
      </c>
      <c r="P15" s="34">
        <f t="shared" si="3"/>
        <v>0</v>
      </c>
    </row>
    <row r="16" spans="1:16" ht="12.75">
      <c r="A16" s="67"/>
      <c r="B16" s="68" t="s">
        <v>7</v>
      </c>
      <c r="C16" s="68"/>
      <c r="D16" s="76"/>
      <c r="E16" s="77"/>
      <c r="F16" s="62">
        <v>0</v>
      </c>
      <c r="G16" s="54"/>
      <c r="H16" s="56">
        <v>0</v>
      </c>
      <c r="M16">
        <f t="shared" si="1"/>
        <v>11</v>
      </c>
      <c r="N16" s="34">
        <f t="shared" si="0"/>
        <v>0</v>
      </c>
      <c r="O16">
        <f t="shared" si="2"/>
        <v>11</v>
      </c>
      <c r="P16" s="34">
        <f t="shared" si="3"/>
        <v>0</v>
      </c>
    </row>
    <row r="17" spans="1:16" ht="12.75">
      <c r="A17" s="70"/>
      <c r="B17" s="65" t="s">
        <v>8</v>
      </c>
      <c r="C17" s="65"/>
      <c r="D17" s="66"/>
      <c r="E17" s="78"/>
      <c r="F17" s="63">
        <v>0</v>
      </c>
      <c r="G17" s="15"/>
      <c r="H17" s="57">
        <v>0</v>
      </c>
      <c r="I17" t="s">
        <v>9</v>
      </c>
      <c r="M17">
        <f t="shared" si="1"/>
        <v>12</v>
      </c>
      <c r="N17" s="34">
        <f t="shared" si="0"/>
        <v>0</v>
      </c>
      <c r="O17">
        <f t="shared" si="2"/>
        <v>12</v>
      </c>
      <c r="P17" s="34">
        <f t="shared" si="3"/>
        <v>0</v>
      </c>
    </row>
    <row r="18" spans="1:16" ht="12.75">
      <c r="A18" s="70"/>
      <c r="B18" s="65" t="s">
        <v>10</v>
      </c>
      <c r="C18" s="65"/>
      <c r="D18" s="66"/>
      <c r="E18" s="78"/>
      <c r="F18" s="63">
        <v>0</v>
      </c>
      <c r="G18" s="15"/>
      <c r="H18" s="57">
        <v>0</v>
      </c>
      <c r="M18">
        <f t="shared" si="1"/>
        <v>13</v>
      </c>
      <c r="N18" s="34">
        <f t="shared" si="0"/>
        <v>0</v>
      </c>
      <c r="O18">
        <f t="shared" si="2"/>
        <v>13</v>
      </c>
      <c r="P18" s="34">
        <f t="shared" si="3"/>
        <v>0</v>
      </c>
    </row>
    <row r="19" spans="1:16" ht="13.5" thickBot="1">
      <c r="A19" s="72"/>
      <c r="B19" s="73" t="s">
        <v>11</v>
      </c>
      <c r="C19" s="73"/>
      <c r="D19" s="79"/>
      <c r="E19" s="80"/>
      <c r="F19" s="75">
        <f>+F16-F17-F18</f>
        <v>0</v>
      </c>
      <c r="G19" s="55"/>
      <c r="H19" s="61">
        <f>+H16-H17-H18</f>
        <v>0</v>
      </c>
      <c r="M19">
        <f t="shared" si="1"/>
        <v>14</v>
      </c>
      <c r="N19" s="34">
        <f t="shared" si="0"/>
        <v>0</v>
      </c>
      <c r="O19">
        <f t="shared" si="2"/>
        <v>14</v>
      </c>
      <c r="P19" s="34">
        <f t="shared" si="3"/>
        <v>0</v>
      </c>
    </row>
    <row r="20" spans="1:16" ht="12.75">
      <c r="A20" s="11"/>
      <c r="B20" s="36" t="s">
        <v>12</v>
      </c>
      <c r="C20" s="12"/>
      <c r="D20" s="13"/>
      <c r="E20" s="13"/>
      <c r="F20" s="52"/>
      <c r="G20" s="41"/>
      <c r="H20" s="41"/>
      <c r="M20">
        <f t="shared" si="1"/>
        <v>15</v>
      </c>
      <c r="N20" s="34">
        <f t="shared" si="0"/>
        <v>0</v>
      </c>
      <c r="O20">
        <f t="shared" si="2"/>
        <v>15</v>
      </c>
      <c r="P20" s="34">
        <f t="shared" si="3"/>
        <v>0</v>
      </c>
    </row>
    <row r="21" spans="1:16" ht="12.75">
      <c r="A21" s="11"/>
      <c r="B21" s="12"/>
      <c r="C21" s="35" t="s">
        <v>32</v>
      </c>
      <c r="D21" s="33">
        <v>0.06</v>
      </c>
      <c r="E21" s="13"/>
      <c r="F21" s="52"/>
      <c r="G21" s="41"/>
      <c r="H21" s="41"/>
      <c r="M21">
        <f t="shared" si="1"/>
        <v>16</v>
      </c>
      <c r="N21" s="34">
        <f t="shared" si="0"/>
        <v>0</v>
      </c>
      <c r="O21">
        <f t="shared" si="2"/>
        <v>16</v>
      </c>
      <c r="P21" s="34">
        <f t="shared" si="3"/>
        <v>0</v>
      </c>
    </row>
    <row r="22" spans="1:18" ht="12.75">
      <c r="A22" s="11"/>
      <c r="B22" s="12"/>
      <c r="C22" s="35" t="s">
        <v>33</v>
      </c>
      <c r="D22" s="33">
        <v>0.02</v>
      </c>
      <c r="E22" s="13"/>
      <c r="F22" s="52"/>
      <c r="G22" s="41"/>
      <c r="H22" s="41"/>
      <c r="M22">
        <f t="shared" si="1"/>
        <v>17</v>
      </c>
      <c r="N22" s="34">
        <f t="shared" si="0"/>
        <v>0</v>
      </c>
      <c r="O22">
        <f t="shared" si="2"/>
        <v>17</v>
      </c>
      <c r="P22" s="34">
        <f t="shared" si="3"/>
        <v>0</v>
      </c>
      <c r="R22" s="1">
        <f>NPV(+L24,V9,V11,V12,V13,V14,V15,V16,V17,V18,V19,V20,V21,V22,V23,V24,V25,V26,V27,V28,V29)</f>
        <v>0</v>
      </c>
    </row>
    <row r="23" spans="1:16" ht="12.75">
      <c r="A23" s="11"/>
      <c r="B23" s="12"/>
      <c r="C23" s="35" t="s">
        <v>31</v>
      </c>
      <c r="D23" s="12">
        <v>20</v>
      </c>
      <c r="E23" s="12"/>
      <c r="F23" s="41"/>
      <c r="G23" s="41"/>
      <c r="H23" s="41"/>
      <c r="M23">
        <f t="shared" si="1"/>
        <v>18</v>
      </c>
      <c r="N23" s="34">
        <f t="shared" si="0"/>
        <v>0</v>
      </c>
      <c r="O23">
        <f t="shared" si="2"/>
        <v>18</v>
      </c>
      <c r="P23" s="34">
        <f t="shared" si="3"/>
        <v>0</v>
      </c>
    </row>
    <row r="24" spans="1:16" ht="12.75">
      <c r="A24" s="11"/>
      <c r="B24" s="12"/>
      <c r="C24" s="12"/>
      <c r="D24" s="12"/>
      <c r="E24" s="12"/>
      <c r="F24" s="41"/>
      <c r="G24" s="41"/>
      <c r="H24" s="41"/>
      <c r="M24">
        <f t="shared" si="1"/>
        <v>19</v>
      </c>
      <c r="N24" s="34">
        <f t="shared" si="0"/>
        <v>0</v>
      </c>
      <c r="O24">
        <f t="shared" si="2"/>
        <v>19</v>
      </c>
      <c r="P24" s="34">
        <f t="shared" si="3"/>
        <v>0</v>
      </c>
    </row>
    <row r="25" spans="1:16" ht="12.75">
      <c r="A25" s="11"/>
      <c r="B25" s="23" t="s">
        <v>13</v>
      </c>
      <c r="C25" s="23"/>
      <c r="D25" s="23"/>
      <c r="E25" s="23"/>
      <c r="F25" s="45">
        <f>NPV(InvestmentRate,N6:N105)</f>
        <v>0</v>
      </c>
      <c r="G25" s="42"/>
      <c r="H25" s="45">
        <f>NPV(InvestmentRate,P6:P105)</f>
        <v>0</v>
      </c>
      <c r="M25">
        <f t="shared" si="1"/>
        <v>20</v>
      </c>
      <c r="N25" s="34">
        <f t="shared" si="0"/>
        <v>0</v>
      </c>
      <c r="O25">
        <f t="shared" si="2"/>
        <v>20</v>
      </c>
      <c r="P25" s="34">
        <f t="shared" si="3"/>
        <v>0</v>
      </c>
    </row>
    <row r="26" spans="1:16" ht="12.75">
      <c r="A26" s="11"/>
      <c r="B26" s="12"/>
      <c r="C26" s="12"/>
      <c r="D26" s="12"/>
      <c r="E26" s="12"/>
      <c r="F26" s="41"/>
      <c r="G26" s="41"/>
      <c r="H26" s="41"/>
      <c r="M26">
        <f aca="true" t="shared" si="4" ref="M26:M69">M25+1</f>
        <v>21</v>
      </c>
      <c r="N26" s="34">
        <f t="shared" si="0"/>
        <v>0</v>
      </c>
      <c r="O26">
        <f t="shared" si="2"/>
        <v>21</v>
      </c>
      <c r="P26" s="34">
        <f t="shared" si="3"/>
        <v>0</v>
      </c>
    </row>
    <row r="27" spans="1:16" ht="16.5" thickBot="1">
      <c r="A27" s="24" t="s">
        <v>14</v>
      </c>
      <c r="B27" s="25"/>
      <c r="C27" s="25"/>
      <c r="D27" s="26"/>
      <c r="E27" s="26"/>
      <c r="F27" s="46">
        <f>+F13+F25</f>
        <v>0</v>
      </c>
      <c r="G27" s="43"/>
      <c r="H27" s="46">
        <f>+H13+H25</f>
        <v>0</v>
      </c>
      <c r="I27" s="2"/>
      <c r="M27">
        <f t="shared" si="4"/>
        <v>22</v>
      </c>
      <c r="N27" s="34">
        <f t="shared" si="0"/>
        <v>0</v>
      </c>
      <c r="O27">
        <f t="shared" si="2"/>
        <v>22</v>
      </c>
      <c r="P27" s="34">
        <f t="shared" si="3"/>
        <v>0</v>
      </c>
    </row>
    <row r="28" spans="13:16" ht="12.75">
      <c r="M28">
        <f t="shared" si="4"/>
        <v>23</v>
      </c>
      <c r="N28" s="34">
        <f t="shared" si="0"/>
        <v>0</v>
      </c>
      <c r="O28">
        <f t="shared" si="2"/>
        <v>23</v>
      </c>
      <c r="P28" s="34">
        <f t="shared" si="3"/>
        <v>0</v>
      </c>
    </row>
    <row r="29" spans="13:16" ht="12.75">
      <c r="M29">
        <f t="shared" si="4"/>
        <v>24</v>
      </c>
      <c r="N29" s="34">
        <f t="shared" si="0"/>
        <v>0</v>
      </c>
      <c r="O29">
        <f t="shared" si="2"/>
        <v>24</v>
      </c>
      <c r="P29" s="34">
        <f t="shared" si="3"/>
        <v>0</v>
      </c>
    </row>
    <row r="30" spans="1:16" ht="16.5" thickBot="1">
      <c r="A30" s="9" t="s">
        <v>15</v>
      </c>
      <c r="M30">
        <f t="shared" si="4"/>
        <v>25</v>
      </c>
      <c r="N30" s="34">
        <f t="shared" si="0"/>
        <v>0</v>
      </c>
      <c r="O30">
        <f t="shared" si="2"/>
        <v>25</v>
      </c>
      <c r="P30" s="34">
        <f t="shared" si="3"/>
        <v>0</v>
      </c>
    </row>
    <row r="31" spans="1:16" ht="12.75">
      <c r="A31" s="67"/>
      <c r="B31" s="68" t="s">
        <v>16</v>
      </c>
      <c r="C31" s="68"/>
      <c r="D31" s="68"/>
      <c r="E31" s="69"/>
      <c r="F31" s="62">
        <v>0</v>
      </c>
      <c r="G31" s="10"/>
      <c r="H31" s="58">
        <v>0</v>
      </c>
      <c r="M31">
        <f t="shared" si="4"/>
        <v>26</v>
      </c>
      <c r="N31" s="34">
        <f t="shared" si="0"/>
        <v>0</v>
      </c>
      <c r="O31">
        <f t="shared" si="2"/>
        <v>26</v>
      </c>
      <c r="P31" s="34">
        <f t="shared" si="3"/>
        <v>0</v>
      </c>
    </row>
    <row r="32" spans="1:16" ht="12.75">
      <c r="A32" s="70"/>
      <c r="B32" s="65" t="s">
        <v>17</v>
      </c>
      <c r="C32" s="65"/>
      <c r="D32" s="65"/>
      <c r="E32" s="71"/>
      <c r="F32" s="63">
        <v>0</v>
      </c>
      <c r="G32" s="14"/>
      <c r="H32" s="59">
        <v>0</v>
      </c>
      <c r="M32">
        <f t="shared" si="4"/>
        <v>27</v>
      </c>
      <c r="N32" s="34">
        <f t="shared" si="0"/>
        <v>0</v>
      </c>
      <c r="O32">
        <f t="shared" si="2"/>
        <v>27</v>
      </c>
      <c r="P32" s="34">
        <f t="shared" si="3"/>
        <v>0</v>
      </c>
    </row>
    <row r="33" spans="1:16" ht="12.75">
      <c r="A33" s="70"/>
      <c r="B33" s="65" t="s">
        <v>18</v>
      </c>
      <c r="C33" s="65"/>
      <c r="D33" s="65"/>
      <c r="E33" s="71"/>
      <c r="F33" s="63">
        <v>0</v>
      </c>
      <c r="G33" s="14"/>
      <c r="H33" s="59">
        <v>0</v>
      </c>
      <c r="M33">
        <f t="shared" si="4"/>
        <v>28</v>
      </c>
      <c r="N33" s="34">
        <f t="shared" si="0"/>
        <v>0</v>
      </c>
      <c r="O33">
        <f t="shared" si="2"/>
        <v>28</v>
      </c>
      <c r="P33" s="34">
        <f t="shared" si="3"/>
        <v>0</v>
      </c>
    </row>
    <row r="34" spans="1:16" ht="12.75">
      <c r="A34" s="70"/>
      <c r="B34" s="66" t="s">
        <v>27</v>
      </c>
      <c r="C34" s="65"/>
      <c r="D34" s="65"/>
      <c r="E34" s="71"/>
      <c r="F34" s="63">
        <v>0</v>
      </c>
      <c r="G34" s="14"/>
      <c r="H34" s="59">
        <v>0</v>
      </c>
      <c r="M34">
        <f t="shared" si="4"/>
        <v>29</v>
      </c>
      <c r="N34" s="34">
        <f t="shared" si="0"/>
        <v>0</v>
      </c>
      <c r="O34">
        <f t="shared" si="2"/>
        <v>29</v>
      </c>
      <c r="P34" s="34">
        <f t="shared" si="3"/>
        <v>0</v>
      </c>
    </row>
    <row r="35" spans="1:16" ht="12.75">
      <c r="A35" s="70"/>
      <c r="B35" s="65" t="s">
        <v>19</v>
      </c>
      <c r="C35" s="65"/>
      <c r="D35" s="65"/>
      <c r="E35" s="71"/>
      <c r="F35" s="63">
        <v>0</v>
      </c>
      <c r="G35" s="14"/>
      <c r="H35" s="59">
        <v>0</v>
      </c>
      <c r="M35">
        <f t="shared" si="4"/>
        <v>30</v>
      </c>
      <c r="N35" s="34">
        <f t="shared" si="0"/>
        <v>0</v>
      </c>
      <c r="O35">
        <f t="shared" si="2"/>
        <v>30</v>
      </c>
      <c r="P35" s="34">
        <f t="shared" si="3"/>
        <v>0</v>
      </c>
    </row>
    <row r="36" spans="1:16" ht="12.75">
      <c r="A36" s="70"/>
      <c r="B36" s="65" t="s">
        <v>20</v>
      </c>
      <c r="C36" s="65"/>
      <c r="D36" s="65"/>
      <c r="E36" s="71"/>
      <c r="F36" s="63">
        <v>0</v>
      </c>
      <c r="G36" s="14"/>
      <c r="H36" s="59">
        <v>0</v>
      </c>
      <c r="M36">
        <f t="shared" si="4"/>
        <v>31</v>
      </c>
      <c r="N36" s="34">
        <f t="shared" si="0"/>
        <v>0</v>
      </c>
      <c r="O36">
        <f t="shared" si="2"/>
        <v>31</v>
      </c>
      <c r="P36" s="34">
        <f t="shared" si="3"/>
        <v>0</v>
      </c>
    </row>
    <row r="37" spans="1:16" ht="12.75">
      <c r="A37" s="70"/>
      <c r="B37" s="65" t="s">
        <v>24</v>
      </c>
      <c r="C37" s="65"/>
      <c r="D37" s="65"/>
      <c r="E37" s="71"/>
      <c r="F37" s="63">
        <v>0</v>
      </c>
      <c r="G37" s="14"/>
      <c r="H37" s="59">
        <v>0</v>
      </c>
      <c r="M37">
        <f t="shared" si="4"/>
        <v>32</v>
      </c>
      <c r="N37" s="34">
        <f t="shared" si="0"/>
        <v>0</v>
      </c>
      <c r="O37">
        <f t="shared" si="2"/>
        <v>32</v>
      </c>
      <c r="P37" s="34">
        <f t="shared" si="3"/>
        <v>0</v>
      </c>
    </row>
    <row r="38" spans="1:16" ht="12.75">
      <c r="A38" s="70"/>
      <c r="B38" s="65" t="s">
        <v>26</v>
      </c>
      <c r="C38" s="65"/>
      <c r="D38" s="65"/>
      <c r="E38" s="71"/>
      <c r="F38" s="63">
        <v>0</v>
      </c>
      <c r="G38" s="14"/>
      <c r="H38" s="59">
        <v>0</v>
      </c>
      <c r="M38">
        <f t="shared" si="4"/>
        <v>33</v>
      </c>
      <c r="N38" s="34">
        <f t="shared" si="0"/>
        <v>0</v>
      </c>
      <c r="O38">
        <f t="shared" si="2"/>
        <v>33</v>
      </c>
      <c r="P38" s="34">
        <f t="shared" si="3"/>
        <v>0</v>
      </c>
    </row>
    <row r="39" spans="1:16" ht="13.5" thickBot="1">
      <c r="A39" s="72"/>
      <c r="B39" s="73" t="s">
        <v>21</v>
      </c>
      <c r="C39" s="73"/>
      <c r="D39" s="73"/>
      <c r="E39" s="74"/>
      <c r="F39" s="64">
        <v>0</v>
      </c>
      <c r="G39" s="14"/>
      <c r="H39" s="60">
        <v>0</v>
      </c>
      <c r="M39">
        <f t="shared" si="4"/>
        <v>34</v>
      </c>
      <c r="N39" s="34">
        <f t="shared" si="0"/>
        <v>0</v>
      </c>
      <c r="O39">
        <f t="shared" si="2"/>
        <v>34</v>
      </c>
      <c r="P39" s="34">
        <f t="shared" si="3"/>
        <v>0</v>
      </c>
    </row>
    <row r="40" spans="1:16" ht="12.75">
      <c r="A40" s="11"/>
      <c r="B40" s="12"/>
      <c r="C40" s="12"/>
      <c r="D40" s="12"/>
      <c r="E40" s="12"/>
      <c r="F40" s="39"/>
      <c r="G40" s="39"/>
      <c r="H40" s="16"/>
      <c r="M40">
        <f t="shared" si="4"/>
        <v>35</v>
      </c>
      <c r="N40" s="34">
        <f t="shared" si="0"/>
        <v>0</v>
      </c>
      <c r="O40">
        <f t="shared" si="2"/>
        <v>35</v>
      </c>
      <c r="P40" s="34">
        <f t="shared" si="3"/>
        <v>0</v>
      </c>
    </row>
    <row r="41" spans="1:16" ht="13.5" thickBot="1">
      <c r="A41" s="17"/>
      <c r="B41" s="18" t="s">
        <v>22</v>
      </c>
      <c r="C41" s="18"/>
      <c r="D41" s="18"/>
      <c r="E41" s="18"/>
      <c r="F41" s="40">
        <f>SUM(F31:F39)</f>
        <v>0</v>
      </c>
      <c r="G41" s="40"/>
      <c r="H41" s="22">
        <f>SUM(H31:H39)</f>
        <v>0</v>
      </c>
      <c r="M41">
        <f t="shared" si="4"/>
        <v>36</v>
      </c>
      <c r="N41" s="34">
        <f t="shared" si="0"/>
        <v>0</v>
      </c>
      <c r="O41">
        <f t="shared" si="2"/>
        <v>36</v>
      </c>
      <c r="P41" s="34">
        <f t="shared" si="3"/>
        <v>0</v>
      </c>
    </row>
    <row r="42" spans="13:16" ht="13.5" thickBot="1">
      <c r="M42">
        <f t="shared" si="4"/>
        <v>37</v>
      </c>
      <c r="N42" s="34">
        <f t="shared" si="0"/>
        <v>0</v>
      </c>
      <c r="O42">
        <f t="shared" si="2"/>
        <v>37</v>
      </c>
      <c r="P42" s="34">
        <f t="shared" si="3"/>
        <v>0</v>
      </c>
    </row>
    <row r="43" spans="1:16" ht="21" thickBot="1">
      <c r="A43" s="29" t="s">
        <v>23</v>
      </c>
      <c r="B43" s="30"/>
      <c r="C43" s="30"/>
      <c r="D43" s="31"/>
      <c r="E43" s="31"/>
      <c r="F43" s="53">
        <f>+F27-F41</f>
        <v>0</v>
      </c>
      <c r="G43" s="37"/>
      <c r="H43" s="32">
        <f>+H27-H41</f>
        <v>0</v>
      </c>
      <c r="I43" s="7"/>
      <c r="M43">
        <f t="shared" si="4"/>
        <v>38</v>
      </c>
      <c r="N43" s="34">
        <f t="shared" si="0"/>
        <v>0</v>
      </c>
      <c r="O43">
        <f t="shared" si="2"/>
        <v>38</v>
      </c>
      <c r="P43" s="34">
        <f t="shared" si="3"/>
        <v>0</v>
      </c>
    </row>
    <row r="44" spans="13:16" ht="12.75">
      <c r="M44">
        <f t="shared" si="4"/>
        <v>39</v>
      </c>
      <c r="N44" s="34">
        <f t="shared" si="0"/>
        <v>0</v>
      </c>
      <c r="O44">
        <f t="shared" si="2"/>
        <v>39</v>
      </c>
      <c r="P44" s="34">
        <f t="shared" si="3"/>
        <v>0</v>
      </c>
    </row>
    <row r="45" spans="13:16" ht="12.75">
      <c r="M45">
        <f t="shared" si="4"/>
        <v>40</v>
      </c>
      <c r="N45" s="34">
        <f t="shared" si="0"/>
        <v>0</v>
      </c>
      <c r="O45">
        <f t="shared" si="2"/>
        <v>40</v>
      </c>
      <c r="P45" s="34">
        <f t="shared" si="3"/>
        <v>0</v>
      </c>
    </row>
    <row r="46" spans="13:16" ht="12.75">
      <c r="M46">
        <f t="shared" si="4"/>
        <v>41</v>
      </c>
      <c r="N46" s="34">
        <f t="shared" si="0"/>
        <v>0</v>
      </c>
      <c r="O46">
        <f t="shared" si="2"/>
        <v>41</v>
      </c>
      <c r="P46" s="34">
        <f t="shared" si="3"/>
        <v>0</v>
      </c>
    </row>
    <row r="47" spans="13:16" ht="12.75">
      <c r="M47">
        <f t="shared" si="4"/>
        <v>42</v>
      </c>
      <c r="N47" s="34">
        <f t="shared" si="0"/>
        <v>0</v>
      </c>
      <c r="O47">
        <f t="shared" si="2"/>
        <v>42</v>
      </c>
      <c r="P47" s="34">
        <f t="shared" si="3"/>
        <v>0</v>
      </c>
    </row>
    <row r="48" spans="13:16" ht="12.75">
      <c r="M48">
        <f t="shared" si="4"/>
        <v>43</v>
      </c>
      <c r="N48" s="34">
        <f t="shared" si="0"/>
        <v>0</v>
      </c>
      <c r="O48">
        <f t="shared" si="2"/>
        <v>43</v>
      </c>
      <c r="P48" s="34">
        <f t="shared" si="3"/>
        <v>0</v>
      </c>
    </row>
    <row r="49" spans="13:16" ht="12.75">
      <c r="M49">
        <f t="shared" si="4"/>
        <v>44</v>
      </c>
      <c r="N49" s="34">
        <f t="shared" si="0"/>
        <v>0</v>
      </c>
      <c r="O49">
        <f t="shared" si="2"/>
        <v>44</v>
      </c>
      <c r="P49" s="34">
        <f t="shared" si="3"/>
        <v>0</v>
      </c>
    </row>
    <row r="50" spans="13:16" ht="12.75">
      <c r="M50">
        <f t="shared" si="4"/>
        <v>45</v>
      </c>
      <c r="N50" s="34">
        <f t="shared" si="0"/>
        <v>0</v>
      </c>
      <c r="O50">
        <f t="shared" si="2"/>
        <v>45</v>
      </c>
      <c r="P50" s="34">
        <f t="shared" si="3"/>
        <v>0</v>
      </c>
    </row>
    <row r="51" spans="13:16" ht="12.75">
      <c r="M51">
        <f t="shared" si="4"/>
        <v>46</v>
      </c>
      <c r="N51" s="34">
        <f t="shared" si="0"/>
        <v>0</v>
      </c>
      <c r="O51">
        <f t="shared" si="2"/>
        <v>46</v>
      </c>
      <c r="P51" s="34">
        <f t="shared" si="3"/>
        <v>0</v>
      </c>
    </row>
    <row r="52" spans="13:16" ht="12.75">
      <c r="M52">
        <f t="shared" si="4"/>
        <v>47</v>
      </c>
      <c r="N52" s="34">
        <f t="shared" si="0"/>
        <v>0</v>
      </c>
      <c r="O52">
        <f t="shared" si="2"/>
        <v>47</v>
      </c>
      <c r="P52" s="34">
        <f t="shared" si="3"/>
        <v>0</v>
      </c>
    </row>
    <row r="53" spans="13:16" ht="12.75">
      <c r="M53">
        <f t="shared" si="4"/>
        <v>48</v>
      </c>
      <c r="N53" s="34">
        <f t="shared" si="0"/>
        <v>0</v>
      </c>
      <c r="O53">
        <f t="shared" si="2"/>
        <v>48</v>
      </c>
      <c r="P53" s="34">
        <f t="shared" si="3"/>
        <v>0</v>
      </c>
    </row>
    <row r="54" spans="13:16" ht="12.75">
      <c r="M54">
        <f t="shared" si="4"/>
        <v>49</v>
      </c>
      <c r="N54" s="34">
        <f t="shared" si="0"/>
        <v>0</v>
      </c>
      <c r="O54">
        <f t="shared" si="2"/>
        <v>49</v>
      </c>
      <c r="P54" s="34">
        <f t="shared" si="3"/>
        <v>0</v>
      </c>
    </row>
    <row r="55" spans="13:16" ht="12.75">
      <c r="M55">
        <f t="shared" si="4"/>
        <v>50</v>
      </c>
      <c r="N55" s="34">
        <f t="shared" si="0"/>
        <v>0</v>
      </c>
      <c r="O55">
        <f t="shared" si="2"/>
        <v>50</v>
      </c>
      <c r="P55" s="34">
        <f t="shared" si="3"/>
        <v>0</v>
      </c>
    </row>
    <row r="56" spans="13:16" ht="12.75">
      <c r="M56">
        <f t="shared" si="4"/>
        <v>51</v>
      </c>
      <c r="N56" s="34">
        <f t="shared" si="0"/>
        <v>0</v>
      </c>
      <c r="O56">
        <f t="shared" si="2"/>
        <v>51</v>
      </c>
      <c r="P56" s="34">
        <f t="shared" si="3"/>
        <v>0</v>
      </c>
    </row>
    <row r="57" spans="13:16" ht="12.75">
      <c r="M57">
        <f t="shared" si="4"/>
        <v>52</v>
      </c>
      <c r="N57" s="34">
        <f t="shared" si="0"/>
        <v>0</v>
      </c>
      <c r="O57">
        <f t="shared" si="2"/>
        <v>52</v>
      </c>
      <c r="P57" s="34">
        <f t="shared" si="3"/>
        <v>0</v>
      </c>
    </row>
    <row r="58" spans="13:16" ht="12.75">
      <c r="M58">
        <f t="shared" si="4"/>
        <v>53</v>
      </c>
      <c r="N58" s="34">
        <f t="shared" si="0"/>
        <v>0</v>
      </c>
      <c r="O58">
        <f t="shared" si="2"/>
        <v>53</v>
      </c>
      <c r="P58" s="34">
        <f t="shared" si="3"/>
        <v>0</v>
      </c>
    </row>
    <row r="59" spans="13:16" ht="12.75">
      <c r="M59">
        <f t="shared" si="4"/>
        <v>54</v>
      </c>
      <c r="N59" s="34">
        <f t="shared" si="0"/>
        <v>0</v>
      </c>
      <c r="O59">
        <f t="shared" si="2"/>
        <v>54</v>
      </c>
      <c r="P59" s="34">
        <f t="shared" si="3"/>
        <v>0</v>
      </c>
    </row>
    <row r="60" spans="13:16" ht="12.75">
      <c r="M60">
        <f t="shared" si="4"/>
        <v>55</v>
      </c>
      <c r="N60" s="34">
        <f t="shared" si="0"/>
        <v>0</v>
      </c>
      <c r="O60">
        <f t="shared" si="2"/>
        <v>55</v>
      </c>
      <c r="P60" s="34">
        <f t="shared" si="3"/>
        <v>0</v>
      </c>
    </row>
    <row r="61" spans="13:16" ht="12.75">
      <c r="M61">
        <f t="shared" si="4"/>
        <v>56</v>
      </c>
      <c r="N61" s="34">
        <f t="shared" si="0"/>
        <v>0</v>
      </c>
      <c r="O61">
        <f t="shared" si="2"/>
        <v>56</v>
      </c>
      <c r="P61" s="34">
        <f t="shared" si="3"/>
        <v>0</v>
      </c>
    </row>
    <row r="62" spans="13:16" ht="12.75">
      <c r="M62">
        <f t="shared" si="4"/>
        <v>57</v>
      </c>
      <c r="N62" s="34">
        <f t="shared" si="0"/>
        <v>0</v>
      </c>
      <c r="O62">
        <f t="shared" si="2"/>
        <v>57</v>
      </c>
      <c r="P62" s="34">
        <f t="shared" si="3"/>
        <v>0</v>
      </c>
    </row>
    <row r="63" spans="13:16" ht="12.75">
      <c r="M63">
        <f t="shared" si="4"/>
        <v>58</v>
      </c>
      <c r="N63" s="34">
        <f t="shared" si="0"/>
        <v>0</v>
      </c>
      <c r="O63">
        <f t="shared" si="2"/>
        <v>58</v>
      </c>
      <c r="P63" s="34">
        <f t="shared" si="3"/>
        <v>0</v>
      </c>
    </row>
    <row r="64" spans="13:16" ht="12.75">
      <c r="M64">
        <f t="shared" si="4"/>
        <v>59</v>
      </c>
      <c r="N64" s="34">
        <f t="shared" si="0"/>
        <v>0</v>
      </c>
      <c r="O64">
        <f t="shared" si="2"/>
        <v>59</v>
      </c>
      <c r="P64" s="34">
        <f t="shared" si="3"/>
        <v>0</v>
      </c>
    </row>
    <row r="65" spans="13:16" ht="12.75">
      <c r="M65">
        <f t="shared" si="4"/>
        <v>60</v>
      </c>
      <c r="N65" s="34">
        <f t="shared" si="0"/>
        <v>0</v>
      </c>
      <c r="O65">
        <f t="shared" si="2"/>
        <v>60</v>
      </c>
      <c r="P65" s="34">
        <f t="shared" si="3"/>
        <v>0</v>
      </c>
    </row>
    <row r="66" spans="13:16" ht="12.75">
      <c r="M66">
        <f t="shared" si="4"/>
        <v>61</v>
      </c>
      <c r="N66" s="34">
        <f t="shared" si="0"/>
        <v>0</v>
      </c>
      <c r="O66">
        <f t="shared" si="2"/>
        <v>61</v>
      </c>
      <c r="P66" s="34">
        <f t="shared" si="3"/>
        <v>0</v>
      </c>
    </row>
    <row r="67" spans="13:16" ht="12.75">
      <c r="M67">
        <f t="shared" si="4"/>
        <v>62</v>
      </c>
      <c r="N67" s="34">
        <f t="shared" si="0"/>
        <v>0</v>
      </c>
      <c r="O67">
        <f t="shared" si="2"/>
        <v>62</v>
      </c>
      <c r="P67" s="34">
        <f t="shared" si="3"/>
        <v>0</v>
      </c>
    </row>
    <row r="68" spans="13:16" ht="12.75">
      <c r="M68">
        <f t="shared" si="4"/>
        <v>63</v>
      </c>
      <c r="N68" s="34">
        <f t="shared" si="0"/>
        <v>0</v>
      </c>
      <c r="O68">
        <f t="shared" si="2"/>
        <v>63</v>
      </c>
      <c r="P68" s="34">
        <f t="shared" si="3"/>
        <v>0</v>
      </c>
    </row>
    <row r="69" spans="13:16" ht="12.75">
      <c r="M69">
        <f t="shared" si="4"/>
        <v>64</v>
      </c>
      <c r="N69" s="34">
        <f t="shared" si="0"/>
        <v>0</v>
      </c>
      <c r="O69">
        <f t="shared" si="2"/>
        <v>64</v>
      </c>
      <c r="P69" s="34">
        <f t="shared" si="3"/>
        <v>0</v>
      </c>
    </row>
    <row r="70" spans="13:16" ht="12.75">
      <c r="M70">
        <f aca="true" t="shared" si="5" ref="M70:M105">M69+1</f>
        <v>65</v>
      </c>
      <c r="N70" s="34">
        <f t="shared" si="0"/>
        <v>0</v>
      </c>
      <c r="O70">
        <f t="shared" si="2"/>
        <v>65</v>
      </c>
      <c r="P70" s="34">
        <f t="shared" si="3"/>
        <v>0</v>
      </c>
    </row>
    <row r="71" spans="13:16" ht="12.75">
      <c r="M71">
        <f t="shared" si="5"/>
        <v>66</v>
      </c>
      <c r="N71" s="34">
        <f aca="true" t="shared" si="6" ref="N71:N105">IF(M71&gt;IncomeDuration,0,IncomeShortfall*(1+InflationRate)^(M71-1))</f>
        <v>0</v>
      </c>
      <c r="O71">
        <f t="shared" si="2"/>
        <v>66</v>
      </c>
      <c r="P71" s="34">
        <f t="shared" si="3"/>
        <v>0</v>
      </c>
    </row>
    <row r="72" spans="13:16" ht="12.75">
      <c r="M72">
        <f t="shared" si="5"/>
        <v>67</v>
      </c>
      <c r="N72" s="34">
        <f t="shared" si="6"/>
        <v>0</v>
      </c>
      <c r="O72">
        <f aca="true" t="shared" si="7" ref="O72:O105">O71+1</f>
        <v>67</v>
      </c>
      <c r="P72" s="34">
        <f aca="true" t="shared" si="8" ref="P72:P105">IF(O72&gt;IncomeDuration,0,SecondShortfall*(1+InflationRate)^(O72-1))</f>
        <v>0</v>
      </c>
    </row>
    <row r="73" spans="13:16" ht="12.75">
      <c r="M73">
        <f t="shared" si="5"/>
        <v>68</v>
      </c>
      <c r="N73" s="34">
        <f t="shared" si="6"/>
        <v>0</v>
      </c>
      <c r="O73">
        <f t="shared" si="7"/>
        <v>68</v>
      </c>
      <c r="P73" s="34">
        <f t="shared" si="8"/>
        <v>0</v>
      </c>
    </row>
    <row r="74" spans="13:16" ht="12.75">
      <c r="M74">
        <f t="shared" si="5"/>
        <v>69</v>
      </c>
      <c r="N74" s="34">
        <f t="shared" si="6"/>
        <v>0</v>
      </c>
      <c r="O74">
        <f t="shared" si="7"/>
        <v>69</v>
      </c>
      <c r="P74" s="34">
        <f t="shared" si="8"/>
        <v>0</v>
      </c>
    </row>
    <row r="75" spans="13:16" ht="12.75">
      <c r="M75">
        <f t="shared" si="5"/>
        <v>70</v>
      </c>
      <c r="N75" s="34">
        <f t="shared" si="6"/>
        <v>0</v>
      </c>
      <c r="O75">
        <f t="shared" si="7"/>
        <v>70</v>
      </c>
      <c r="P75" s="34">
        <f t="shared" si="8"/>
        <v>0</v>
      </c>
    </row>
    <row r="76" spans="13:16" ht="12.75">
      <c r="M76">
        <f t="shared" si="5"/>
        <v>71</v>
      </c>
      <c r="N76" s="34">
        <f t="shared" si="6"/>
        <v>0</v>
      </c>
      <c r="O76">
        <f t="shared" si="7"/>
        <v>71</v>
      </c>
      <c r="P76" s="34">
        <f t="shared" si="8"/>
        <v>0</v>
      </c>
    </row>
    <row r="77" spans="13:16" ht="12.75">
      <c r="M77">
        <f t="shared" si="5"/>
        <v>72</v>
      </c>
      <c r="N77" s="34">
        <f t="shared" si="6"/>
        <v>0</v>
      </c>
      <c r="O77">
        <f t="shared" si="7"/>
        <v>72</v>
      </c>
      <c r="P77" s="34">
        <f t="shared" si="8"/>
        <v>0</v>
      </c>
    </row>
    <row r="78" spans="13:16" ht="12.75">
      <c r="M78">
        <f t="shared" si="5"/>
        <v>73</v>
      </c>
      <c r="N78" s="34">
        <f t="shared" si="6"/>
        <v>0</v>
      </c>
      <c r="O78">
        <f t="shared" si="7"/>
        <v>73</v>
      </c>
      <c r="P78" s="34">
        <f t="shared" si="8"/>
        <v>0</v>
      </c>
    </row>
    <row r="79" spans="13:16" ht="12.75">
      <c r="M79">
        <f t="shared" si="5"/>
        <v>74</v>
      </c>
      <c r="N79" s="34">
        <f t="shared" si="6"/>
        <v>0</v>
      </c>
      <c r="O79">
        <f t="shared" si="7"/>
        <v>74</v>
      </c>
      <c r="P79" s="34">
        <f t="shared" si="8"/>
        <v>0</v>
      </c>
    </row>
    <row r="80" spans="13:16" ht="12.75">
      <c r="M80">
        <f t="shared" si="5"/>
        <v>75</v>
      </c>
      <c r="N80" s="34">
        <f t="shared" si="6"/>
        <v>0</v>
      </c>
      <c r="O80">
        <f t="shared" si="7"/>
        <v>75</v>
      </c>
      <c r="P80" s="34">
        <f t="shared" si="8"/>
        <v>0</v>
      </c>
    </row>
    <row r="81" spans="13:16" ht="12.75">
      <c r="M81">
        <f t="shared" si="5"/>
        <v>76</v>
      </c>
      <c r="N81" s="34">
        <f t="shared" si="6"/>
        <v>0</v>
      </c>
      <c r="O81">
        <f t="shared" si="7"/>
        <v>76</v>
      </c>
      <c r="P81" s="34">
        <f t="shared" si="8"/>
        <v>0</v>
      </c>
    </row>
    <row r="82" spans="13:16" ht="12.75">
      <c r="M82">
        <f t="shared" si="5"/>
        <v>77</v>
      </c>
      <c r="N82" s="34">
        <f t="shared" si="6"/>
        <v>0</v>
      </c>
      <c r="O82">
        <f t="shared" si="7"/>
        <v>77</v>
      </c>
      <c r="P82" s="34">
        <f t="shared" si="8"/>
        <v>0</v>
      </c>
    </row>
    <row r="83" spans="13:16" ht="12.75">
      <c r="M83">
        <f t="shared" si="5"/>
        <v>78</v>
      </c>
      <c r="N83" s="34">
        <f t="shared" si="6"/>
        <v>0</v>
      </c>
      <c r="O83">
        <f t="shared" si="7"/>
        <v>78</v>
      </c>
      <c r="P83" s="34">
        <f t="shared" si="8"/>
        <v>0</v>
      </c>
    </row>
    <row r="84" spans="13:16" ht="12.75">
      <c r="M84">
        <f t="shared" si="5"/>
        <v>79</v>
      </c>
      <c r="N84" s="34">
        <f t="shared" si="6"/>
        <v>0</v>
      </c>
      <c r="O84">
        <f t="shared" si="7"/>
        <v>79</v>
      </c>
      <c r="P84" s="34">
        <f t="shared" si="8"/>
        <v>0</v>
      </c>
    </row>
    <row r="85" spans="13:16" ht="12.75">
      <c r="M85">
        <f t="shared" si="5"/>
        <v>80</v>
      </c>
      <c r="N85" s="34">
        <f t="shared" si="6"/>
        <v>0</v>
      </c>
      <c r="O85">
        <f t="shared" si="7"/>
        <v>80</v>
      </c>
      <c r="P85" s="34">
        <f t="shared" si="8"/>
        <v>0</v>
      </c>
    </row>
    <row r="86" spans="13:16" ht="12.75">
      <c r="M86">
        <f t="shared" si="5"/>
        <v>81</v>
      </c>
      <c r="N86" s="34">
        <f t="shared" si="6"/>
        <v>0</v>
      </c>
      <c r="O86">
        <f t="shared" si="7"/>
        <v>81</v>
      </c>
      <c r="P86" s="34">
        <f t="shared" si="8"/>
        <v>0</v>
      </c>
    </row>
    <row r="87" spans="13:16" ht="12.75">
      <c r="M87">
        <f t="shared" si="5"/>
        <v>82</v>
      </c>
      <c r="N87" s="34">
        <f t="shared" si="6"/>
        <v>0</v>
      </c>
      <c r="O87">
        <f t="shared" si="7"/>
        <v>82</v>
      </c>
      <c r="P87" s="34">
        <f t="shared" si="8"/>
        <v>0</v>
      </c>
    </row>
    <row r="88" spans="13:16" ht="12.75">
      <c r="M88">
        <f t="shared" si="5"/>
        <v>83</v>
      </c>
      <c r="N88" s="34">
        <f t="shared" si="6"/>
        <v>0</v>
      </c>
      <c r="O88">
        <f t="shared" si="7"/>
        <v>83</v>
      </c>
      <c r="P88" s="34">
        <f t="shared" si="8"/>
        <v>0</v>
      </c>
    </row>
    <row r="89" spans="13:16" ht="12.75">
      <c r="M89">
        <f t="shared" si="5"/>
        <v>84</v>
      </c>
      <c r="N89" s="34">
        <f t="shared" si="6"/>
        <v>0</v>
      </c>
      <c r="O89">
        <f t="shared" si="7"/>
        <v>84</v>
      </c>
      <c r="P89" s="34">
        <f t="shared" si="8"/>
        <v>0</v>
      </c>
    </row>
    <row r="90" spans="13:16" ht="12.75">
      <c r="M90">
        <f t="shared" si="5"/>
        <v>85</v>
      </c>
      <c r="N90" s="34">
        <f t="shared" si="6"/>
        <v>0</v>
      </c>
      <c r="O90">
        <f t="shared" si="7"/>
        <v>85</v>
      </c>
      <c r="P90" s="34">
        <f t="shared" si="8"/>
        <v>0</v>
      </c>
    </row>
    <row r="91" spans="13:16" ht="12.75">
      <c r="M91">
        <f t="shared" si="5"/>
        <v>86</v>
      </c>
      <c r="N91" s="34">
        <f t="shared" si="6"/>
        <v>0</v>
      </c>
      <c r="O91">
        <f t="shared" si="7"/>
        <v>86</v>
      </c>
      <c r="P91" s="34">
        <f t="shared" si="8"/>
        <v>0</v>
      </c>
    </row>
    <row r="92" spans="13:16" ht="12.75">
      <c r="M92">
        <f t="shared" si="5"/>
        <v>87</v>
      </c>
      <c r="N92" s="34">
        <f t="shared" si="6"/>
        <v>0</v>
      </c>
      <c r="O92">
        <f t="shared" si="7"/>
        <v>87</v>
      </c>
      <c r="P92" s="34">
        <f t="shared" si="8"/>
        <v>0</v>
      </c>
    </row>
    <row r="93" spans="13:16" ht="12.75">
      <c r="M93">
        <f t="shared" si="5"/>
        <v>88</v>
      </c>
      <c r="N93" s="34">
        <f t="shared" si="6"/>
        <v>0</v>
      </c>
      <c r="O93">
        <f t="shared" si="7"/>
        <v>88</v>
      </c>
      <c r="P93" s="34">
        <f t="shared" si="8"/>
        <v>0</v>
      </c>
    </row>
    <row r="94" spans="13:16" ht="12.75">
      <c r="M94">
        <f t="shared" si="5"/>
        <v>89</v>
      </c>
      <c r="N94" s="34">
        <f t="shared" si="6"/>
        <v>0</v>
      </c>
      <c r="O94">
        <f t="shared" si="7"/>
        <v>89</v>
      </c>
      <c r="P94" s="34">
        <f t="shared" si="8"/>
        <v>0</v>
      </c>
    </row>
    <row r="95" spans="13:16" ht="12.75">
      <c r="M95">
        <f t="shared" si="5"/>
        <v>90</v>
      </c>
      <c r="N95" s="34">
        <f t="shared" si="6"/>
        <v>0</v>
      </c>
      <c r="O95">
        <f t="shared" si="7"/>
        <v>90</v>
      </c>
      <c r="P95" s="34">
        <f t="shared" si="8"/>
        <v>0</v>
      </c>
    </row>
    <row r="96" spans="13:16" ht="12.75">
      <c r="M96">
        <f t="shared" si="5"/>
        <v>91</v>
      </c>
      <c r="N96" s="34">
        <f t="shared" si="6"/>
        <v>0</v>
      </c>
      <c r="O96">
        <f t="shared" si="7"/>
        <v>91</v>
      </c>
      <c r="P96" s="34">
        <f t="shared" si="8"/>
        <v>0</v>
      </c>
    </row>
    <row r="97" spans="13:16" ht="12.75">
      <c r="M97">
        <f t="shared" si="5"/>
        <v>92</v>
      </c>
      <c r="N97" s="34">
        <f t="shared" si="6"/>
        <v>0</v>
      </c>
      <c r="O97">
        <f t="shared" si="7"/>
        <v>92</v>
      </c>
      <c r="P97" s="34">
        <f t="shared" si="8"/>
        <v>0</v>
      </c>
    </row>
    <row r="98" spans="13:16" ht="12.75">
      <c r="M98">
        <f t="shared" si="5"/>
        <v>93</v>
      </c>
      <c r="N98" s="34">
        <f t="shared" si="6"/>
        <v>0</v>
      </c>
      <c r="O98">
        <f t="shared" si="7"/>
        <v>93</v>
      </c>
      <c r="P98" s="34">
        <f t="shared" si="8"/>
        <v>0</v>
      </c>
    </row>
    <row r="99" spans="13:16" ht="12.75">
      <c r="M99">
        <f t="shared" si="5"/>
        <v>94</v>
      </c>
      <c r="N99" s="34">
        <f t="shared" si="6"/>
        <v>0</v>
      </c>
      <c r="O99">
        <f t="shared" si="7"/>
        <v>94</v>
      </c>
      <c r="P99" s="34">
        <f t="shared" si="8"/>
        <v>0</v>
      </c>
    </row>
    <row r="100" spans="13:16" ht="12.75">
      <c r="M100">
        <f t="shared" si="5"/>
        <v>95</v>
      </c>
      <c r="N100" s="34">
        <f t="shared" si="6"/>
        <v>0</v>
      </c>
      <c r="O100">
        <f t="shared" si="7"/>
        <v>95</v>
      </c>
      <c r="P100" s="34">
        <f t="shared" si="8"/>
        <v>0</v>
      </c>
    </row>
    <row r="101" spans="13:16" ht="12.75">
      <c r="M101">
        <f t="shared" si="5"/>
        <v>96</v>
      </c>
      <c r="N101" s="34">
        <f t="shared" si="6"/>
        <v>0</v>
      </c>
      <c r="O101">
        <f t="shared" si="7"/>
        <v>96</v>
      </c>
      <c r="P101" s="34">
        <f t="shared" si="8"/>
        <v>0</v>
      </c>
    </row>
    <row r="102" spans="13:16" ht="12.75">
      <c r="M102">
        <f t="shared" si="5"/>
        <v>97</v>
      </c>
      <c r="N102" s="34">
        <f t="shared" si="6"/>
        <v>0</v>
      </c>
      <c r="O102">
        <f t="shared" si="7"/>
        <v>97</v>
      </c>
      <c r="P102" s="34">
        <f t="shared" si="8"/>
        <v>0</v>
      </c>
    </row>
    <row r="103" spans="13:16" ht="12.75">
      <c r="M103">
        <f t="shared" si="5"/>
        <v>98</v>
      </c>
      <c r="N103" s="34">
        <f t="shared" si="6"/>
        <v>0</v>
      </c>
      <c r="O103">
        <f t="shared" si="7"/>
        <v>98</v>
      </c>
      <c r="P103" s="34">
        <f t="shared" si="8"/>
        <v>0</v>
      </c>
    </row>
    <row r="104" spans="13:16" ht="12.75">
      <c r="M104">
        <f t="shared" si="5"/>
        <v>99</v>
      </c>
      <c r="N104" s="34">
        <f t="shared" si="6"/>
        <v>0</v>
      </c>
      <c r="O104">
        <f t="shared" si="7"/>
        <v>99</v>
      </c>
      <c r="P104" s="34">
        <f t="shared" si="8"/>
        <v>0</v>
      </c>
    </row>
    <row r="105" spans="13:16" ht="12.75">
      <c r="M105">
        <f t="shared" si="5"/>
        <v>100</v>
      </c>
      <c r="N105" s="34">
        <f t="shared" si="6"/>
        <v>0</v>
      </c>
      <c r="O105">
        <f t="shared" si="7"/>
        <v>100</v>
      </c>
      <c r="P105" s="34">
        <f t="shared" si="8"/>
        <v>0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&amp;LE. &amp;&amp; O. E.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Emerson Financial Group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S. Emerson</dc:creator>
  <cp:keywords/>
  <dc:description/>
  <cp:lastModifiedBy>Kathryn Toope</cp:lastModifiedBy>
  <cp:lastPrinted>2009-01-29T19:48:40Z</cp:lastPrinted>
  <dcterms:created xsi:type="dcterms:W3CDTF">1997-04-21T20:03:49Z</dcterms:created>
  <dcterms:modified xsi:type="dcterms:W3CDTF">2023-06-05T18:28:45Z</dcterms:modified>
  <cp:category/>
  <cp:version/>
  <cp:contentType/>
  <cp:contentStatus/>
</cp:coreProperties>
</file>